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enta\Desktop\◇◇スポ少全国大会\◇◇第60回全国スポーツ少年大会\募集要項等\"/>
    </mc:Choice>
  </mc:AlternateContent>
  <xr:revisionPtr revIDLastSave="0" documentId="13_ncr:1_{686B2D34-9480-4BEE-97CC-F651FBAD3473}" xr6:coauthVersionLast="47" xr6:coauthVersionMax="47" xr10:uidLastSave="{00000000-0000-0000-0000-000000000000}"/>
  <bookViews>
    <workbookView xWindow="-108" yWindow="-108" windowWidth="23256" windowHeight="12576" xr2:uid="{09B4CE25-B62D-4891-9999-A106D750D304}"/>
  </bookViews>
  <sheets>
    <sheet name="見積積算書" sheetId="5" r:id="rId1"/>
  </sheets>
  <definedNames>
    <definedName name="_xlnm.Print_Area" localSheetId="0">見積積算書!$A$1:$P$45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42" i="5" l="1"/>
  <c r="P43" i="5"/>
  <c r="P41" i="5"/>
  <c r="P40" i="5"/>
  <c r="P39" i="5"/>
  <c r="P38" i="5"/>
  <c r="P34" i="5"/>
  <c r="P35" i="5"/>
  <c r="P36" i="5"/>
  <c r="P33" i="5"/>
  <c r="P30" i="5"/>
  <c r="P26" i="5"/>
  <c r="P44" i="5"/>
  <c r="C44" i="5" s="1"/>
  <c r="P37" i="5"/>
  <c r="P32" i="5"/>
  <c r="P31" i="5"/>
  <c r="P29" i="5"/>
  <c r="P28" i="5"/>
  <c r="P27" i="5"/>
  <c r="P25" i="5"/>
  <c r="P24" i="5"/>
  <c r="P23" i="5"/>
  <c r="P22" i="5"/>
  <c r="P21" i="5"/>
  <c r="P20" i="5"/>
  <c r="P19" i="5"/>
  <c r="P18" i="5"/>
  <c r="P17" i="5"/>
  <c r="P16" i="5"/>
  <c r="P15" i="5"/>
  <c r="P13" i="5"/>
  <c r="P12" i="5"/>
  <c r="P11" i="5"/>
  <c r="P10" i="5"/>
  <c r="P9" i="5"/>
  <c r="P8" i="5"/>
  <c r="P7" i="5"/>
  <c r="C7" i="5" l="1"/>
  <c r="C40" i="5"/>
  <c r="C38" i="5"/>
  <c r="C32" i="5"/>
  <c r="C20" i="5"/>
  <c r="C15" i="5"/>
  <c r="C6" i="5"/>
  <c r="C27" i="5"/>
  <c r="C14" i="5" l="1"/>
  <c r="C45" i="5" s="1"/>
</calcChain>
</file>

<file path=xl/sharedStrings.xml><?xml version="1.0" encoding="utf-8"?>
<sst xmlns="http://schemas.openxmlformats.org/spreadsheetml/2006/main" count="192" uniqueCount="73">
  <si>
    <t>科目</t>
    <rPh sb="0" eb="2">
      <t>カモク</t>
    </rPh>
    <phoneticPr fontId="1"/>
  </si>
  <si>
    <t>適用</t>
    <rPh sb="0" eb="2">
      <t>テキヨウ</t>
    </rPh>
    <phoneticPr fontId="1"/>
  </si>
  <si>
    <t>金額</t>
    <rPh sb="0" eb="2">
      <t>キンガク</t>
    </rPh>
    <phoneticPr fontId="1"/>
  </si>
  <si>
    <t>(1)</t>
    <phoneticPr fontId="1"/>
  </si>
  <si>
    <t>(2)</t>
  </si>
  <si>
    <t>(3)</t>
  </si>
  <si>
    <t>(4)</t>
  </si>
  <si>
    <t>(5)</t>
  </si>
  <si>
    <t>(6)</t>
  </si>
  <si>
    <t>(7)</t>
  </si>
  <si>
    <t>×</t>
    <phoneticPr fontId="1"/>
  </si>
  <si>
    <t>名</t>
    <rPh sb="0" eb="1">
      <t>メイ</t>
    </rPh>
    <phoneticPr fontId="1"/>
  </si>
  <si>
    <t>日</t>
    <rPh sb="0" eb="1">
      <t>ニチ</t>
    </rPh>
    <phoneticPr fontId="1"/>
  </si>
  <si>
    <t>②旅費</t>
    <rPh sb="1" eb="3">
      <t>リョヒ</t>
    </rPh>
    <phoneticPr fontId="1"/>
  </si>
  <si>
    <t>食事代</t>
    <rPh sb="0" eb="3">
      <t>ショクジダイ</t>
    </rPh>
    <phoneticPr fontId="1"/>
  </si>
  <si>
    <t>その他</t>
    <rPh sb="2" eb="3">
      <t>タ</t>
    </rPh>
    <phoneticPr fontId="1"/>
  </si>
  <si>
    <t>参加者</t>
    <rPh sb="0" eb="3">
      <t>サンカシャ</t>
    </rPh>
    <phoneticPr fontId="1"/>
  </si>
  <si>
    <t>運営委員・リーダー</t>
    <rPh sb="0" eb="4">
      <t>ウンエイイイン</t>
    </rPh>
    <phoneticPr fontId="1"/>
  </si>
  <si>
    <t>日本スポーツ少年団</t>
    <rPh sb="0" eb="2">
      <t>ニホン</t>
    </rPh>
    <rPh sb="6" eb="9">
      <t>ショウネンダン</t>
    </rPh>
    <phoneticPr fontId="1"/>
  </si>
  <si>
    <t>泊</t>
    <rPh sb="0" eb="1">
      <t>ハク</t>
    </rPh>
    <phoneticPr fontId="1"/>
  </si>
  <si>
    <t>宿泊費</t>
    <rPh sb="0" eb="3">
      <t>シュクハクヒ</t>
    </rPh>
    <phoneticPr fontId="1"/>
  </si>
  <si>
    <t>台</t>
    <rPh sb="0" eb="1">
      <t>ダイ</t>
    </rPh>
    <phoneticPr fontId="1"/>
  </si>
  <si>
    <t>③賃借料</t>
    <rPh sb="1" eb="3">
      <t>チンシャク</t>
    </rPh>
    <rPh sb="3" eb="4">
      <t>リョウ</t>
    </rPh>
    <phoneticPr fontId="1"/>
  </si>
  <si>
    <t>④印刷製本費</t>
    <rPh sb="1" eb="3">
      <t>インサツ</t>
    </rPh>
    <rPh sb="3" eb="6">
      <t>セイホンヒ</t>
    </rPh>
    <phoneticPr fontId="1"/>
  </si>
  <si>
    <t>新聞発行</t>
    <rPh sb="0" eb="4">
      <t>シンブンハッコウ</t>
    </rPh>
    <phoneticPr fontId="1"/>
  </si>
  <si>
    <t>部</t>
    <rPh sb="0" eb="1">
      <t>ブ</t>
    </rPh>
    <phoneticPr fontId="1"/>
  </si>
  <si>
    <t>大会ID作成</t>
    <rPh sb="0" eb="2">
      <t>タイカイ</t>
    </rPh>
    <rPh sb="4" eb="6">
      <t>サクセイ</t>
    </rPh>
    <phoneticPr fontId="1"/>
  </si>
  <si>
    <t>⑤消耗品費</t>
    <rPh sb="1" eb="4">
      <t>ショウモウヒン</t>
    </rPh>
    <rPh sb="4" eb="5">
      <t>ヒ</t>
    </rPh>
    <phoneticPr fontId="1"/>
  </si>
  <si>
    <t>ユニフォーム一式</t>
    <rPh sb="6" eb="8">
      <t>イッシキ</t>
    </rPh>
    <phoneticPr fontId="1"/>
  </si>
  <si>
    <t>交流活動用消耗品</t>
    <rPh sb="0" eb="5">
      <t>コウリュウカツドウヨウ</t>
    </rPh>
    <rPh sb="5" eb="8">
      <t>ショウモウヒン</t>
    </rPh>
    <phoneticPr fontId="1"/>
  </si>
  <si>
    <t>生活用消耗品</t>
    <rPh sb="0" eb="3">
      <t>セイカツヨウ</t>
    </rPh>
    <rPh sb="3" eb="6">
      <t>ショウモウヒン</t>
    </rPh>
    <phoneticPr fontId="1"/>
  </si>
  <si>
    <t>その他事務用消耗品</t>
    <rPh sb="2" eb="3">
      <t>タ</t>
    </rPh>
    <rPh sb="3" eb="6">
      <t>ジムヨウ</t>
    </rPh>
    <rPh sb="6" eb="9">
      <t>ショウモウヒン</t>
    </rPh>
    <phoneticPr fontId="1"/>
  </si>
  <si>
    <t>熱中症対策・感染症対策費</t>
    <rPh sb="0" eb="2">
      <t>ネッチュウ</t>
    </rPh>
    <rPh sb="2" eb="3">
      <t>ショウ</t>
    </rPh>
    <rPh sb="3" eb="5">
      <t>タイサク</t>
    </rPh>
    <rPh sb="6" eb="9">
      <t>カンセンショウ</t>
    </rPh>
    <rPh sb="9" eb="11">
      <t>タイサク</t>
    </rPh>
    <rPh sb="11" eb="12">
      <t>ヒ</t>
    </rPh>
    <phoneticPr fontId="1"/>
  </si>
  <si>
    <t>⑥通信運搬費</t>
    <rPh sb="1" eb="3">
      <t>ツウシン</t>
    </rPh>
    <rPh sb="3" eb="6">
      <t>ウンパンヒ</t>
    </rPh>
    <phoneticPr fontId="1"/>
  </si>
  <si>
    <t>通信運搬費</t>
    <rPh sb="0" eb="2">
      <t>ツウシン</t>
    </rPh>
    <rPh sb="2" eb="5">
      <t>ウンパンヒ</t>
    </rPh>
    <phoneticPr fontId="1"/>
  </si>
  <si>
    <t>交流大会用品運搬費</t>
    <rPh sb="0" eb="2">
      <t>コウリュウ</t>
    </rPh>
    <rPh sb="2" eb="4">
      <t>タイカイ</t>
    </rPh>
    <rPh sb="4" eb="6">
      <t>ヨウヒン</t>
    </rPh>
    <rPh sb="6" eb="9">
      <t>ウンパンヒ</t>
    </rPh>
    <phoneticPr fontId="1"/>
  </si>
  <si>
    <t>⑦雑役務費</t>
    <rPh sb="1" eb="2">
      <t>ザツ</t>
    </rPh>
    <rPh sb="2" eb="5">
      <t>エキムヒ</t>
    </rPh>
    <phoneticPr fontId="1"/>
  </si>
  <si>
    <t>ホームページ作成費</t>
    <rPh sb="6" eb="8">
      <t>サクセイ</t>
    </rPh>
    <rPh sb="8" eb="9">
      <t>ヒ</t>
    </rPh>
    <phoneticPr fontId="1"/>
  </si>
  <si>
    <t>写真（カメラマン）</t>
    <rPh sb="0" eb="2">
      <t>シャシン</t>
    </rPh>
    <phoneticPr fontId="1"/>
  </si>
  <si>
    <t>看板・のぼり旗代</t>
    <rPh sb="0" eb="2">
      <t>カンバン</t>
    </rPh>
    <rPh sb="6" eb="7">
      <t>ハタ</t>
    </rPh>
    <rPh sb="7" eb="8">
      <t>ダイ</t>
    </rPh>
    <phoneticPr fontId="1"/>
  </si>
  <si>
    <t>諸手数料</t>
    <rPh sb="0" eb="1">
      <t>ショ</t>
    </rPh>
    <rPh sb="1" eb="4">
      <t>テスウリョウ</t>
    </rPh>
    <phoneticPr fontId="1"/>
  </si>
  <si>
    <t>⑧雑費</t>
    <rPh sb="1" eb="3">
      <t>ザッピ</t>
    </rPh>
    <phoneticPr fontId="1"/>
  </si>
  <si>
    <t>(延べ)</t>
    <rPh sb="1" eb="2">
      <t>ノ</t>
    </rPh>
    <phoneticPr fontId="1"/>
  </si>
  <si>
    <t>運営他（外部泊）</t>
    <rPh sb="0" eb="3">
      <t>ウンエイホカ</t>
    </rPh>
    <rPh sb="4" eb="6">
      <t>ガイブ</t>
    </rPh>
    <rPh sb="6" eb="7">
      <t>ハク</t>
    </rPh>
    <phoneticPr fontId="1"/>
  </si>
  <si>
    <t>次期開催県</t>
    <rPh sb="0" eb="2">
      <t>ジキ</t>
    </rPh>
    <rPh sb="2" eb="4">
      <t>カイサイ</t>
    </rPh>
    <rPh sb="4" eb="5">
      <t>ケン</t>
    </rPh>
    <phoneticPr fontId="1"/>
  </si>
  <si>
    <t>8/4　夕（弁当）</t>
    <rPh sb="4" eb="5">
      <t>ユウ</t>
    </rPh>
    <rPh sb="6" eb="8">
      <t>ベントウ</t>
    </rPh>
    <phoneticPr fontId="1"/>
  </si>
  <si>
    <t>8/3.4　昼（弁当）</t>
    <rPh sb="6" eb="7">
      <t>ヒル</t>
    </rPh>
    <rPh sb="8" eb="10">
      <t>ベントウ</t>
    </rPh>
    <phoneticPr fontId="1"/>
  </si>
  <si>
    <t>8/5.6　昼（弁当）</t>
    <rPh sb="6" eb="7">
      <t>ヒル</t>
    </rPh>
    <rPh sb="8" eb="10">
      <t>ベントウ</t>
    </rPh>
    <phoneticPr fontId="1"/>
  </si>
  <si>
    <t>8/5.6　夕（弁当）</t>
    <rPh sb="6" eb="7">
      <t>ユウ</t>
    </rPh>
    <rPh sb="8" eb="10">
      <t>ベントウ</t>
    </rPh>
    <phoneticPr fontId="1"/>
  </si>
  <si>
    <t>8/4　夕（少年自然の家）</t>
    <rPh sb="4" eb="5">
      <t>ユウ</t>
    </rPh>
    <rPh sb="6" eb="8">
      <t>ショウネン</t>
    </rPh>
    <rPh sb="8" eb="10">
      <t>シゼン</t>
    </rPh>
    <rPh sb="11" eb="12">
      <t>イエ</t>
    </rPh>
    <phoneticPr fontId="1"/>
  </si>
  <si>
    <t>8/7　朝（少年自然の家）</t>
    <rPh sb="4" eb="5">
      <t>アサ</t>
    </rPh>
    <rPh sb="6" eb="8">
      <t>ショウネン</t>
    </rPh>
    <rPh sb="8" eb="10">
      <t>シゼン</t>
    </rPh>
    <rPh sb="11" eb="12">
      <t>イエ</t>
    </rPh>
    <phoneticPr fontId="1"/>
  </si>
  <si>
    <t>8/7　昼（弁当）</t>
    <rPh sb="4" eb="5">
      <t>ヒル</t>
    </rPh>
    <rPh sb="6" eb="8">
      <t>ベントウ</t>
    </rPh>
    <phoneticPr fontId="1"/>
  </si>
  <si>
    <t>中央駅発着</t>
    <rPh sb="0" eb="3">
      <t>チュウオウエキ</t>
    </rPh>
    <rPh sb="3" eb="5">
      <t>ハッチャク</t>
    </rPh>
    <phoneticPr fontId="1"/>
  </si>
  <si>
    <t>空港発着</t>
    <rPh sb="0" eb="4">
      <t>クウコウハッチャク</t>
    </rPh>
    <phoneticPr fontId="1"/>
  </si>
  <si>
    <t>南薩発着</t>
    <rPh sb="0" eb="2">
      <t>ナンサツ</t>
    </rPh>
    <rPh sb="2" eb="4">
      <t>ハッチャク</t>
    </rPh>
    <phoneticPr fontId="1"/>
  </si>
  <si>
    <t>PCR検査または抗原検査</t>
    <rPh sb="3" eb="5">
      <t>ケンサ</t>
    </rPh>
    <rPh sb="8" eb="12">
      <t>コウゲンケンサ</t>
    </rPh>
    <phoneticPr fontId="1"/>
  </si>
  <si>
    <t>レンタカー借り上げ</t>
    <rPh sb="5" eb="6">
      <t>カ</t>
    </rPh>
    <rPh sb="7" eb="8">
      <t>ア</t>
    </rPh>
    <phoneticPr fontId="1"/>
  </si>
  <si>
    <r>
      <t>バス借り上げ料</t>
    </r>
    <r>
      <rPr>
        <sz val="6"/>
        <color theme="1"/>
        <rFont val="ＭＳ Ｐ明朝"/>
        <family val="1"/>
        <charset val="128"/>
      </rPr>
      <t>（計画輸送）</t>
    </r>
    <rPh sb="2" eb="7">
      <t>カリアゲリョウ</t>
    </rPh>
    <rPh sb="8" eb="12">
      <t>ケイカクユソウ</t>
    </rPh>
    <phoneticPr fontId="1"/>
  </si>
  <si>
    <r>
      <t>バス借り上げ料</t>
    </r>
    <r>
      <rPr>
        <sz val="6"/>
        <color theme="1"/>
        <rFont val="ＭＳ Ｐ明朝"/>
        <family val="1"/>
        <charset val="128"/>
      </rPr>
      <t>（外部宿泊用）</t>
    </r>
    <rPh sb="2" eb="7">
      <t>カリアゲリョウ</t>
    </rPh>
    <rPh sb="8" eb="12">
      <t>ガイブシュクハク</t>
    </rPh>
    <rPh sb="12" eb="13">
      <t>ヨウ</t>
    </rPh>
    <phoneticPr fontId="1"/>
  </si>
  <si>
    <r>
      <t>バス借り上げ料</t>
    </r>
    <r>
      <rPr>
        <sz val="6"/>
        <color theme="1"/>
        <rFont val="ＭＳ Ｐ明朝"/>
        <family val="1"/>
        <charset val="128"/>
      </rPr>
      <t>（ｱﾄﾗｸｼｮﾝ輸送）</t>
    </r>
    <rPh sb="2" eb="7">
      <t>カリアゲリョウ</t>
    </rPh>
    <rPh sb="15" eb="17">
      <t>ユソウ</t>
    </rPh>
    <phoneticPr fontId="1"/>
  </si>
  <si>
    <t>アトラクション運搬用トラック</t>
    <rPh sb="7" eb="10">
      <t>ウンパンヨウ</t>
    </rPh>
    <phoneticPr fontId="1"/>
  </si>
  <si>
    <t>平和祈念館</t>
    <rPh sb="0" eb="5">
      <t>ヘイワキネンカン</t>
    </rPh>
    <phoneticPr fontId="1"/>
  </si>
  <si>
    <t>第６０回全国スポーツ少年大会　見積積算書</t>
    <rPh sb="0" eb="1">
      <t>ダイ</t>
    </rPh>
    <rPh sb="3" eb="4">
      <t>カイ</t>
    </rPh>
    <rPh sb="4" eb="6">
      <t>ゼンコク</t>
    </rPh>
    <rPh sb="10" eb="14">
      <t>ショウネンタイカイ</t>
    </rPh>
    <rPh sb="15" eb="17">
      <t>ミツモリ</t>
    </rPh>
    <rPh sb="17" eb="19">
      <t>セキサン</t>
    </rPh>
    <rPh sb="19" eb="20">
      <t>ショ</t>
    </rPh>
    <phoneticPr fontId="1"/>
  </si>
  <si>
    <t>式</t>
    <rPh sb="0" eb="1">
      <t>シキ</t>
    </rPh>
    <phoneticPr fontId="1"/>
  </si>
  <si>
    <t>個</t>
    <rPh sb="0" eb="1">
      <t>コ</t>
    </rPh>
    <phoneticPr fontId="1"/>
  </si>
  <si>
    <t>規定料金につき固定</t>
    <rPh sb="0" eb="2">
      <t>キテイ</t>
    </rPh>
    <rPh sb="2" eb="4">
      <t>リョウキン</t>
    </rPh>
    <rPh sb="7" eb="9">
      <t>コテイ</t>
    </rPh>
    <phoneticPr fontId="1"/>
  </si>
  <si>
    <t>その他（　　　　　　　　　）</t>
    <rPh sb="2" eb="3">
      <t>タ</t>
    </rPh>
    <phoneticPr fontId="1"/>
  </si>
  <si>
    <t>プログラム作成</t>
    <rPh sb="5" eb="7">
      <t>サクセイ</t>
    </rPh>
    <phoneticPr fontId="1"/>
  </si>
  <si>
    <t>マニュアル作成</t>
    <rPh sb="5" eb="7">
      <t>サクセイ</t>
    </rPh>
    <phoneticPr fontId="1"/>
  </si>
  <si>
    <t>報告書作成</t>
    <rPh sb="0" eb="3">
      <t>ホウコクショ</t>
    </rPh>
    <rPh sb="3" eb="5">
      <t>サクセイ</t>
    </rPh>
    <phoneticPr fontId="1"/>
  </si>
  <si>
    <t>実額清算とし予算案固定</t>
    <rPh sb="0" eb="2">
      <t>ジツガク</t>
    </rPh>
    <rPh sb="2" eb="4">
      <t>セイサン</t>
    </rPh>
    <rPh sb="6" eb="8">
      <t>ヨサン</t>
    </rPh>
    <rPh sb="8" eb="9">
      <t>アン</t>
    </rPh>
    <rPh sb="9" eb="11">
      <t>コテイ</t>
    </rPh>
    <phoneticPr fontId="1"/>
  </si>
  <si>
    <t>に見積金額を入力</t>
    <rPh sb="1" eb="3">
      <t>ミツモリ</t>
    </rPh>
    <rPh sb="3" eb="5">
      <t>キンガク</t>
    </rPh>
    <rPh sb="6" eb="8">
      <t>ニュウリョク</t>
    </rPh>
    <phoneticPr fontId="1"/>
  </si>
  <si>
    <t>　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</si>
</sst>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9" x14ac:knownFonts="1">
    <font>
      <sz val="10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8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b/>
      <sz val="10"/>
      <color theme="1"/>
      <name val="ＭＳ Ｐ明朝"/>
      <family val="1"/>
      <charset val="128"/>
    </font>
    <font>
      <sz val="6"/>
      <color theme="1"/>
      <name val="ＭＳ Ｐ明朝"/>
      <family val="1"/>
      <charset val="128"/>
    </font>
    <font>
      <sz val="11"/>
      <name val="ＭＳ Ｐゴシック"/>
      <family val="3"/>
      <charset val="128"/>
    </font>
    <font>
      <b/>
      <sz val="8"/>
      <name val="ＭＳ Ｐ明朝"/>
      <family val="1"/>
      <charset val="128"/>
    </font>
    <font>
      <sz val="8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74">
    <xf numFmtId="0" fontId="0" fillId="0" borderId="0" xfId="0">
      <alignment vertical="center"/>
    </xf>
    <xf numFmtId="176" fontId="2" fillId="0" borderId="0" xfId="0" applyNumberFormat="1" applyFont="1">
      <alignment vertical="center"/>
    </xf>
    <xf numFmtId="176" fontId="2" fillId="0" borderId="0" xfId="0" applyNumberFormat="1" applyFont="1" applyAlignment="1">
      <alignment horizontal="center" vertical="center"/>
    </xf>
    <xf numFmtId="176" fontId="2" fillId="0" borderId="1" xfId="0" applyNumberFormat="1" applyFont="1" applyBorder="1">
      <alignment vertical="center"/>
    </xf>
    <xf numFmtId="176" fontId="2" fillId="0" borderId="2" xfId="0" applyNumberFormat="1" applyFont="1" applyBorder="1">
      <alignment vertical="center"/>
    </xf>
    <xf numFmtId="176" fontId="2" fillId="0" borderId="6" xfId="0" applyNumberFormat="1" applyFont="1" applyBorder="1">
      <alignment vertical="center"/>
    </xf>
    <xf numFmtId="176" fontId="2" fillId="0" borderId="13" xfId="0" applyNumberFormat="1" applyFont="1" applyBorder="1">
      <alignment vertical="center"/>
    </xf>
    <xf numFmtId="176" fontId="2" fillId="0" borderId="6" xfId="0" applyNumberFormat="1" applyFont="1" applyBorder="1" applyAlignment="1">
      <alignment horizontal="center" vertical="center"/>
    </xf>
    <xf numFmtId="176" fontId="2" fillId="0" borderId="7" xfId="0" applyNumberFormat="1" applyFont="1" applyBorder="1">
      <alignment vertical="center"/>
    </xf>
    <xf numFmtId="176" fontId="2" fillId="0" borderId="0" xfId="0" applyNumberFormat="1" applyFont="1" applyBorder="1">
      <alignment vertical="center"/>
    </xf>
    <xf numFmtId="176" fontId="2" fillId="0" borderId="14" xfId="0" applyNumberFormat="1" applyFont="1" applyBorder="1">
      <alignment vertical="center"/>
    </xf>
    <xf numFmtId="176" fontId="2" fillId="0" borderId="0" xfId="0" applyNumberFormat="1" applyFont="1" applyBorder="1" applyAlignment="1">
      <alignment horizontal="center" vertical="center"/>
    </xf>
    <xf numFmtId="176" fontId="2" fillId="0" borderId="9" xfId="0" applyNumberFormat="1" applyFont="1" applyBorder="1">
      <alignment vertical="center"/>
    </xf>
    <xf numFmtId="176" fontId="2" fillId="0" borderId="11" xfId="0" applyNumberFormat="1" applyFont="1" applyBorder="1">
      <alignment vertical="center"/>
    </xf>
    <xf numFmtId="176" fontId="2" fillId="0" borderId="11" xfId="0" applyNumberFormat="1" applyFont="1" applyBorder="1" applyAlignment="1">
      <alignment horizontal="center" vertical="center"/>
    </xf>
    <xf numFmtId="176" fontId="2" fillId="0" borderId="12" xfId="0" applyNumberFormat="1" applyFont="1" applyBorder="1">
      <alignment vertical="center"/>
    </xf>
    <xf numFmtId="176" fontId="4" fillId="0" borderId="0" xfId="0" applyNumberFormat="1" applyFont="1">
      <alignment vertical="center"/>
    </xf>
    <xf numFmtId="176" fontId="2" fillId="0" borderId="4" xfId="0" applyNumberFormat="1" applyFont="1" applyBorder="1">
      <alignment vertical="center"/>
    </xf>
    <xf numFmtId="176" fontId="2" fillId="0" borderId="3" xfId="0" applyNumberFormat="1" applyFont="1" applyBorder="1">
      <alignment vertical="center"/>
    </xf>
    <xf numFmtId="0" fontId="0" fillId="0" borderId="0" xfId="0" applyBorder="1">
      <alignment vertical="center"/>
    </xf>
    <xf numFmtId="176" fontId="2" fillId="0" borderId="0" xfId="0" applyNumberFormat="1" applyFont="1" applyFill="1" applyBorder="1">
      <alignment vertical="center"/>
    </xf>
    <xf numFmtId="176" fontId="2" fillId="0" borderId="0" xfId="0" applyNumberFormat="1" applyFont="1" applyFill="1" applyBorder="1" applyAlignment="1">
      <alignment horizontal="center" vertical="center"/>
    </xf>
    <xf numFmtId="176" fontId="2" fillId="0" borderId="9" xfId="0" applyNumberFormat="1" applyFont="1" applyFill="1" applyBorder="1">
      <alignment vertical="center"/>
    </xf>
    <xf numFmtId="176" fontId="2" fillId="0" borderId="6" xfId="0" applyNumberFormat="1" applyFont="1" applyFill="1" applyBorder="1">
      <alignment vertical="center"/>
    </xf>
    <xf numFmtId="176" fontId="2" fillId="0" borderId="6" xfId="0" applyNumberFormat="1" applyFont="1" applyFill="1" applyBorder="1" applyAlignment="1">
      <alignment horizontal="center" vertical="center"/>
    </xf>
    <xf numFmtId="176" fontId="2" fillId="0" borderId="7" xfId="0" applyNumberFormat="1" applyFont="1" applyFill="1" applyBorder="1">
      <alignment vertical="center"/>
    </xf>
    <xf numFmtId="176" fontId="2" fillId="0" borderId="11" xfId="0" applyNumberFormat="1" applyFont="1" applyFill="1" applyBorder="1">
      <alignment vertical="center"/>
    </xf>
    <xf numFmtId="176" fontId="2" fillId="0" borderId="11" xfId="0" applyNumberFormat="1" applyFont="1" applyFill="1" applyBorder="1" applyAlignment="1">
      <alignment horizontal="center" vertical="center"/>
    </xf>
    <xf numFmtId="176" fontId="2" fillId="0" borderId="14" xfId="0" applyNumberFormat="1" applyFont="1" applyFill="1" applyBorder="1">
      <alignment vertical="center"/>
    </xf>
    <xf numFmtId="176" fontId="2" fillId="0" borderId="13" xfId="0" applyNumberFormat="1" applyFont="1" applyFill="1" applyBorder="1">
      <alignment vertical="center"/>
    </xf>
    <xf numFmtId="176" fontId="5" fillId="0" borderId="6" xfId="0" applyNumberFormat="1" applyFont="1" applyFill="1" applyBorder="1" applyAlignment="1">
      <alignment horizontal="center" vertical="center" shrinkToFit="1"/>
    </xf>
    <xf numFmtId="176" fontId="5" fillId="0" borderId="0" xfId="0" applyNumberFormat="1" applyFont="1" applyFill="1" applyBorder="1" applyAlignment="1">
      <alignment horizontal="center" vertical="center" shrinkToFit="1"/>
    </xf>
    <xf numFmtId="176" fontId="2" fillId="0" borderId="15" xfId="0" applyNumberFormat="1" applyFont="1" applyFill="1" applyBorder="1">
      <alignment vertical="center"/>
    </xf>
    <xf numFmtId="176" fontId="2" fillId="0" borderId="12" xfId="0" applyNumberFormat="1" applyFont="1" applyFill="1" applyBorder="1">
      <alignment vertical="center"/>
    </xf>
    <xf numFmtId="176" fontId="2" fillId="0" borderId="8" xfId="0" applyNumberFormat="1" applyFont="1" applyFill="1" applyBorder="1" applyAlignment="1">
      <alignment horizontal="left" vertical="center"/>
    </xf>
    <xf numFmtId="176" fontId="2" fillId="0" borderId="9" xfId="0" applyNumberFormat="1" applyFont="1" applyFill="1" applyBorder="1" applyAlignment="1">
      <alignment horizontal="left" vertical="center"/>
    </xf>
    <xf numFmtId="176" fontId="2" fillId="0" borderId="8" xfId="0" applyNumberFormat="1" applyFont="1" applyFill="1" applyBorder="1">
      <alignment vertical="center"/>
    </xf>
    <xf numFmtId="176" fontId="2" fillId="0" borderId="10" xfId="0" applyNumberFormat="1" applyFont="1" applyFill="1" applyBorder="1">
      <alignment vertical="center"/>
    </xf>
    <xf numFmtId="176" fontId="2" fillId="0" borderId="2" xfId="0" applyNumberFormat="1" applyFont="1" applyFill="1" applyBorder="1">
      <alignment vertical="center"/>
    </xf>
    <xf numFmtId="176" fontId="2" fillId="0" borderId="2" xfId="0" applyNumberFormat="1" applyFont="1" applyFill="1" applyBorder="1" applyAlignment="1">
      <alignment horizontal="center" vertical="center"/>
    </xf>
    <xf numFmtId="176" fontId="2" fillId="0" borderId="4" xfId="0" applyNumberFormat="1" applyFont="1" applyFill="1" applyBorder="1">
      <alignment vertical="center"/>
    </xf>
    <xf numFmtId="176" fontId="2" fillId="0" borderId="2" xfId="0" applyNumberFormat="1" applyFont="1" applyBorder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176" fontId="2" fillId="0" borderId="5" xfId="0" quotePrefix="1" applyNumberFormat="1" applyFont="1" applyFill="1" applyBorder="1" applyAlignment="1">
      <alignment horizontal="center" vertical="center"/>
    </xf>
    <xf numFmtId="176" fontId="2" fillId="0" borderId="8" xfId="0" quotePrefix="1" applyNumberFormat="1" applyFont="1" applyFill="1" applyBorder="1" applyAlignment="1">
      <alignment horizontal="center" vertical="center"/>
    </xf>
    <xf numFmtId="176" fontId="2" fillId="0" borderId="3" xfId="0" quotePrefix="1" applyNumberFormat="1" applyFont="1" applyFill="1" applyBorder="1" applyAlignment="1">
      <alignment horizontal="center" vertical="center"/>
    </xf>
    <xf numFmtId="176" fontId="2" fillId="0" borderId="10" xfId="0" quotePrefix="1" applyNumberFormat="1" applyFont="1" applyFill="1" applyBorder="1" applyAlignment="1">
      <alignment horizontal="center" vertical="center"/>
    </xf>
    <xf numFmtId="176" fontId="2" fillId="0" borderId="3" xfId="0" applyNumberFormat="1" applyFont="1" applyFill="1" applyBorder="1" applyAlignment="1">
      <alignment horizontal="center" vertical="center"/>
    </xf>
    <xf numFmtId="176" fontId="2" fillId="2" borderId="16" xfId="0" applyNumberFormat="1" applyFont="1" applyFill="1" applyBorder="1">
      <alignment vertical="center"/>
    </xf>
    <xf numFmtId="176" fontId="2" fillId="2" borderId="17" xfId="0" applyNumberFormat="1" applyFont="1" applyFill="1" applyBorder="1">
      <alignment vertical="center"/>
    </xf>
    <xf numFmtId="176" fontId="5" fillId="0" borderId="0" xfId="0" applyNumberFormat="1" applyFont="1" applyBorder="1" applyAlignment="1">
      <alignment horizontal="center" vertical="center"/>
    </xf>
    <xf numFmtId="176" fontId="3" fillId="2" borderId="18" xfId="0" applyNumberFormat="1" applyFont="1" applyFill="1" applyBorder="1" applyAlignment="1">
      <alignment horizontal="center" vertical="center"/>
    </xf>
    <xf numFmtId="176" fontId="3" fillId="2" borderId="19" xfId="0" applyNumberFormat="1" applyFont="1" applyFill="1" applyBorder="1" applyAlignment="1">
      <alignment horizontal="center" vertical="center"/>
    </xf>
    <xf numFmtId="176" fontId="2" fillId="0" borderId="20" xfId="0" applyNumberFormat="1" applyFont="1" applyBorder="1" applyAlignment="1">
      <alignment horizontal="left" vertical="center"/>
    </xf>
    <xf numFmtId="176" fontId="2" fillId="0" borderId="0" xfId="0" applyNumberFormat="1" applyFont="1" applyAlignment="1">
      <alignment horizontal="left" vertical="center"/>
    </xf>
    <xf numFmtId="176" fontId="2" fillId="0" borderId="5" xfId="0" applyNumberFormat="1" applyFont="1" applyFill="1" applyBorder="1" applyAlignment="1">
      <alignment horizontal="left" vertical="center"/>
    </xf>
    <xf numFmtId="176" fontId="2" fillId="0" borderId="7" xfId="0" applyNumberFormat="1" applyFont="1" applyFill="1" applyBorder="1" applyAlignment="1">
      <alignment horizontal="left" vertical="center"/>
    </xf>
    <xf numFmtId="176" fontId="2" fillId="0" borderId="3" xfId="0" applyNumberFormat="1" applyFont="1" applyFill="1" applyBorder="1" applyAlignment="1">
      <alignment horizontal="left" vertical="center"/>
    </xf>
    <xf numFmtId="176" fontId="2" fillId="0" borderId="4" xfId="0" applyNumberFormat="1" applyFont="1" applyFill="1" applyBorder="1" applyAlignment="1">
      <alignment horizontal="left" vertical="center"/>
    </xf>
    <xf numFmtId="176" fontId="2" fillId="0" borderId="8" xfId="0" applyNumberFormat="1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center"/>
    </xf>
    <xf numFmtId="176" fontId="2" fillId="0" borderId="12" xfId="0" applyNumberFormat="1" applyFont="1" applyFill="1" applyBorder="1" applyAlignment="1">
      <alignment horizontal="center" vertical="center"/>
    </xf>
    <xf numFmtId="176" fontId="2" fillId="0" borderId="3" xfId="0" applyNumberFormat="1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/>
    </xf>
    <xf numFmtId="176" fontId="2" fillId="0" borderId="4" xfId="0" applyNumberFormat="1" applyFont="1" applyBorder="1" applyAlignment="1">
      <alignment horizontal="center" vertical="center"/>
    </xf>
    <xf numFmtId="176" fontId="2" fillId="0" borderId="6" xfId="0" applyNumberFormat="1" applyFont="1" applyBorder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176" fontId="7" fillId="0" borderId="1" xfId="0" applyNumberFormat="1" applyFont="1" applyFill="1" applyBorder="1">
      <alignment vertical="center"/>
    </xf>
    <xf numFmtId="176" fontId="8" fillId="0" borderId="13" xfId="0" applyNumberFormat="1" applyFont="1" applyFill="1" applyBorder="1">
      <alignment vertical="center"/>
    </xf>
    <xf numFmtId="176" fontId="8" fillId="0" borderId="14" xfId="0" applyNumberFormat="1" applyFont="1" applyFill="1" applyBorder="1">
      <alignment vertical="center"/>
    </xf>
    <xf numFmtId="176" fontId="8" fillId="0" borderId="15" xfId="0" applyNumberFormat="1" applyFont="1" applyFill="1" applyBorder="1">
      <alignment vertical="center"/>
    </xf>
    <xf numFmtId="176" fontId="7" fillId="0" borderId="13" xfId="0" applyNumberFormat="1" applyFont="1" applyFill="1" applyBorder="1">
      <alignment vertical="center"/>
    </xf>
    <xf numFmtId="176" fontId="7" fillId="0" borderId="14" xfId="0" applyNumberFormat="1" applyFont="1" applyFill="1" applyBorder="1">
      <alignment vertical="center"/>
    </xf>
  </cellXfs>
  <cellStyles count="2">
    <cellStyle name="標準" xfId="0" builtinId="0"/>
    <cellStyle name="標準 2" xfId="1" xr:uid="{83188FD4-DD2C-43B1-91F6-29CD59C9AEA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2F82CA-F406-456E-9A1F-184D2B91E6FB}">
  <sheetPr>
    <pageSetUpPr fitToPage="1"/>
  </sheetPr>
  <dimension ref="A1:R47"/>
  <sheetViews>
    <sheetView tabSelected="1" topLeftCell="A28" zoomScale="120" zoomScaleNormal="120" workbookViewId="0">
      <selection activeCell="E47" sqref="E47"/>
    </sheetView>
  </sheetViews>
  <sheetFormatPr defaultRowHeight="12" x14ac:dyDescent="0.15"/>
  <cols>
    <col min="1" max="1" width="5.88671875" style="1" customWidth="1"/>
    <col min="2" max="2" width="12.88671875" style="1" customWidth="1"/>
    <col min="3" max="3" width="10.88671875" style="1" customWidth="1"/>
    <col min="4" max="4" width="3.88671875" style="2" customWidth="1"/>
    <col min="5" max="5" width="18.88671875" style="1" customWidth="1"/>
    <col min="6" max="6" width="7.88671875" style="1" customWidth="1"/>
    <col min="7" max="7" width="2.88671875" style="2" customWidth="1"/>
    <col min="8" max="8" width="4.88671875" style="1" customWidth="1"/>
    <col min="9" max="10" width="2.88671875" style="2" customWidth="1"/>
    <col min="11" max="11" width="3.88671875" style="1" customWidth="1"/>
    <col min="12" max="12" width="2.88671875" style="2" customWidth="1"/>
    <col min="13" max="15" width="4.44140625" style="1" customWidth="1"/>
    <col min="16" max="16" width="10.88671875" style="1" customWidth="1"/>
    <col min="17" max="17" width="2.33203125" style="1" customWidth="1"/>
  </cols>
  <sheetData>
    <row r="1" spans="1:17" ht="20.100000000000001" customHeight="1" x14ac:dyDescent="0.15"/>
    <row r="2" spans="1:17" ht="20.100000000000001" customHeight="1" thickBot="1" x14ac:dyDescent="0.2">
      <c r="B2" s="67" t="s">
        <v>62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</row>
    <row r="3" spans="1:17" ht="13.5" customHeight="1" thickBot="1" x14ac:dyDescent="0.2">
      <c r="B3" s="42"/>
      <c r="C3" s="42" t="s">
        <v>72</v>
      </c>
      <c r="D3" s="42"/>
      <c r="E3" s="42"/>
      <c r="F3" s="42"/>
      <c r="G3" s="42"/>
      <c r="H3" s="42"/>
      <c r="I3" s="51"/>
      <c r="J3" s="52"/>
      <c r="K3" s="53" t="s">
        <v>71</v>
      </c>
      <c r="L3" s="54"/>
      <c r="M3" s="54"/>
      <c r="N3" s="54"/>
      <c r="O3" s="54"/>
      <c r="P3" s="54"/>
    </row>
    <row r="4" spans="1:17" ht="13.8" customHeight="1" x14ac:dyDescent="0.15">
      <c r="A4" s="16"/>
    </row>
    <row r="5" spans="1:17" ht="15" customHeight="1" x14ac:dyDescent="0.15">
      <c r="A5" s="63" t="s">
        <v>0</v>
      </c>
      <c r="B5" s="64"/>
      <c r="C5" s="3" t="s">
        <v>2</v>
      </c>
      <c r="D5" s="63" t="s">
        <v>1</v>
      </c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5"/>
      <c r="Q5" s="11"/>
    </row>
    <row r="6" spans="1:17" ht="15" customHeight="1" thickBot="1" x14ac:dyDescent="0.2">
      <c r="A6" s="55" t="s">
        <v>13</v>
      </c>
      <c r="B6" s="58"/>
      <c r="C6" s="68">
        <f>C7</f>
        <v>181800</v>
      </c>
      <c r="D6" s="63"/>
      <c r="E6" s="64"/>
      <c r="F6" s="66"/>
      <c r="G6" s="64"/>
      <c r="H6" s="64"/>
      <c r="I6" s="64"/>
      <c r="J6" s="64"/>
      <c r="K6" s="64"/>
      <c r="L6" s="64"/>
      <c r="M6" s="64"/>
      <c r="N6" s="64"/>
      <c r="O6" s="64"/>
      <c r="P6" s="65"/>
      <c r="Q6" s="11"/>
    </row>
    <row r="7" spans="1:17" ht="15" customHeight="1" thickBot="1" x14ac:dyDescent="0.2">
      <c r="A7" s="10"/>
      <c r="B7" s="6" t="s">
        <v>14</v>
      </c>
      <c r="C7" s="69">
        <f>SUM(P7:P13)</f>
        <v>181800</v>
      </c>
      <c r="D7" s="43" t="s">
        <v>3</v>
      </c>
      <c r="E7" s="5" t="s">
        <v>46</v>
      </c>
      <c r="F7" s="48"/>
      <c r="G7" s="7" t="s">
        <v>10</v>
      </c>
      <c r="H7" s="5">
        <v>90</v>
      </c>
      <c r="I7" s="7" t="s">
        <v>11</v>
      </c>
      <c r="J7" s="7" t="s">
        <v>10</v>
      </c>
      <c r="K7" s="5">
        <v>2</v>
      </c>
      <c r="L7" s="7" t="s">
        <v>12</v>
      </c>
      <c r="M7" s="5"/>
      <c r="N7" s="5"/>
      <c r="O7" s="5"/>
      <c r="P7" s="8">
        <f>F7*H7*K7</f>
        <v>0</v>
      </c>
      <c r="Q7" s="9"/>
    </row>
    <row r="8" spans="1:17" ht="15" customHeight="1" thickBot="1" x14ac:dyDescent="0.2">
      <c r="A8" s="10"/>
      <c r="B8" s="10"/>
      <c r="C8" s="70"/>
      <c r="D8" s="44" t="s">
        <v>4</v>
      </c>
      <c r="E8" s="9" t="s">
        <v>49</v>
      </c>
      <c r="F8" s="9">
        <v>630</v>
      </c>
      <c r="G8" s="11" t="s">
        <v>10</v>
      </c>
      <c r="H8" s="9">
        <v>180</v>
      </c>
      <c r="I8" s="11" t="s">
        <v>11</v>
      </c>
      <c r="J8" s="11"/>
      <c r="K8" s="9"/>
      <c r="L8" s="11"/>
      <c r="M8" s="50" t="s">
        <v>65</v>
      </c>
      <c r="N8" s="50"/>
      <c r="O8" s="50"/>
      <c r="P8" s="12">
        <f>F8*H8</f>
        <v>113400</v>
      </c>
      <c r="Q8" s="9"/>
    </row>
    <row r="9" spans="1:17" ht="15" customHeight="1" thickBot="1" x14ac:dyDescent="0.2">
      <c r="A9" s="10"/>
      <c r="B9" s="10"/>
      <c r="C9" s="70"/>
      <c r="D9" s="44" t="s">
        <v>5</v>
      </c>
      <c r="E9" s="9" t="s">
        <v>45</v>
      </c>
      <c r="F9" s="48"/>
      <c r="G9" s="11" t="s">
        <v>10</v>
      </c>
      <c r="H9" s="9">
        <v>73</v>
      </c>
      <c r="I9" s="11" t="s">
        <v>11</v>
      </c>
      <c r="J9" s="11"/>
      <c r="K9" s="9"/>
      <c r="L9" s="11"/>
      <c r="M9" s="50"/>
      <c r="N9" s="50"/>
      <c r="O9" s="50"/>
      <c r="P9" s="12">
        <f>F9*H9</f>
        <v>0</v>
      </c>
      <c r="Q9" s="9"/>
    </row>
    <row r="10" spans="1:17" ht="15" customHeight="1" thickBot="1" x14ac:dyDescent="0.2">
      <c r="A10" s="10"/>
      <c r="B10" s="10"/>
      <c r="C10" s="70"/>
      <c r="D10" s="44" t="s">
        <v>6</v>
      </c>
      <c r="E10" s="9" t="s">
        <v>47</v>
      </c>
      <c r="F10" s="48"/>
      <c r="G10" s="11" t="s">
        <v>10</v>
      </c>
      <c r="H10" s="9">
        <v>133</v>
      </c>
      <c r="I10" s="11" t="s">
        <v>11</v>
      </c>
      <c r="J10" s="11" t="s">
        <v>10</v>
      </c>
      <c r="K10" s="9">
        <v>2</v>
      </c>
      <c r="L10" s="11" t="s">
        <v>12</v>
      </c>
      <c r="M10" s="50"/>
      <c r="N10" s="50"/>
      <c r="O10" s="50"/>
      <c r="P10" s="12">
        <f>F10*H10*K10</f>
        <v>0</v>
      </c>
      <c r="Q10" s="9"/>
    </row>
    <row r="11" spans="1:17" ht="15" customHeight="1" thickBot="1" x14ac:dyDescent="0.2">
      <c r="A11" s="10"/>
      <c r="B11" s="10"/>
      <c r="C11" s="70"/>
      <c r="D11" s="44" t="s">
        <v>7</v>
      </c>
      <c r="E11" s="9" t="s">
        <v>48</v>
      </c>
      <c r="F11" s="49"/>
      <c r="G11" s="11" t="s">
        <v>10</v>
      </c>
      <c r="H11" s="9">
        <v>73</v>
      </c>
      <c r="I11" s="11" t="s">
        <v>11</v>
      </c>
      <c r="J11" s="11" t="s">
        <v>10</v>
      </c>
      <c r="K11" s="9">
        <v>2</v>
      </c>
      <c r="L11" s="11" t="s">
        <v>12</v>
      </c>
      <c r="M11" s="50"/>
      <c r="N11" s="50"/>
      <c r="O11" s="50"/>
      <c r="P11" s="12">
        <f>F11*H11*K11</f>
        <v>0</v>
      </c>
      <c r="Q11" s="9"/>
    </row>
    <row r="12" spans="1:17" ht="15" customHeight="1" thickBot="1" x14ac:dyDescent="0.2">
      <c r="A12" s="10"/>
      <c r="B12" s="10"/>
      <c r="C12" s="70"/>
      <c r="D12" s="44" t="s">
        <v>8</v>
      </c>
      <c r="E12" s="9" t="s">
        <v>50</v>
      </c>
      <c r="F12" s="9">
        <v>380</v>
      </c>
      <c r="G12" s="11" t="s">
        <v>10</v>
      </c>
      <c r="H12" s="9">
        <v>180</v>
      </c>
      <c r="I12" s="11" t="s">
        <v>11</v>
      </c>
      <c r="J12" s="11"/>
      <c r="K12" s="9"/>
      <c r="L12" s="11"/>
      <c r="M12" s="50" t="s">
        <v>65</v>
      </c>
      <c r="N12" s="50"/>
      <c r="O12" s="50"/>
      <c r="P12" s="12">
        <f>F12*H12</f>
        <v>68400</v>
      </c>
      <c r="Q12" s="9"/>
    </row>
    <row r="13" spans="1:17" ht="15" customHeight="1" thickBot="1" x14ac:dyDescent="0.2">
      <c r="A13" s="10"/>
      <c r="B13" s="10"/>
      <c r="C13" s="70"/>
      <c r="D13" s="44" t="s">
        <v>9</v>
      </c>
      <c r="E13" s="9" t="s">
        <v>51</v>
      </c>
      <c r="F13" s="48"/>
      <c r="G13" s="11" t="s">
        <v>10</v>
      </c>
      <c r="H13" s="9">
        <v>253</v>
      </c>
      <c r="I13" s="11" t="s">
        <v>11</v>
      </c>
      <c r="J13" s="11"/>
      <c r="K13" s="9"/>
      <c r="L13" s="11"/>
      <c r="M13" s="9"/>
      <c r="N13" s="9"/>
      <c r="O13" s="9"/>
      <c r="P13" s="12">
        <f>F13*H13</f>
        <v>0</v>
      </c>
      <c r="Q13" s="9"/>
    </row>
    <row r="14" spans="1:17" ht="15" customHeight="1" x14ac:dyDescent="0.15">
      <c r="A14" s="57" t="s">
        <v>22</v>
      </c>
      <c r="B14" s="58"/>
      <c r="C14" s="68">
        <f>C15+C20</f>
        <v>390000</v>
      </c>
      <c r="D14" s="45"/>
      <c r="E14" s="4"/>
      <c r="F14" s="13"/>
      <c r="G14" s="41"/>
      <c r="H14" s="4"/>
      <c r="I14" s="41"/>
      <c r="J14" s="41"/>
      <c r="K14" s="4"/>
      <c r="L14" s="41"/>
      <c r="M14" s="4"/>
      <c r="N14" s="4"/>
      <c r="O14" s="4"/>
      <c r="P14" s="17"/>
      <c r="Q14" s="9"/>
    </row>
    <row r="15" spans="1:17" ht="15" customHeight="1" x14ac:dyDescent="0.15">
      <c r="A15" s="28"/>
      <c r="B15" s="28" t="s">
        <v>20</v>
      </c>
      <c r="C15" s="70">
        <f>SUM(P15:P19)</f>
        <v>390000</v>
      </c>
      <c r="D15" s="43" t="s">
        <v>3</v>
      </c>
      <c r="E15" s="5" t="s">
        <v>16</v>
      </c>
      <c r="F15" s="5">
        <v>3250</v>
      </c>
      <c r="G15" s="7" t="s">
        <v>10</v>
      </c>
      <c r="H15" s="5">
        <v>96</v>
      </c>
      <c r="I15" s="7" t="s">
        <v>11</v>
      </c>
      <c r="J15" s="7"/>
      <c r="K15" s="5"/>
      <c r="L15" s="7"/>
      <c r="M15" s="50" t="s">
        <v>65</v>
      </c>
      <c r="N15" s="50"/>
      <c r="O15" s="50"/>
      <c r="P15" s="8">
        <f>F15*H15</f>
        <v>312000</v>
      </c>
      <c r="Q15" s="20"/>
    </row>
    <row r="16" spans="1:17" ht="15" customHeight="1" thickBot="1" x14ac:dyDescent="0.2">
      <c r="A16" s="28"/>
      <c r="B16" s="28"/>
      <c r="C16" s="70"/>
      <c r="D16" s="44" t="s">
        <v>4</v>
      </c>
      <c r="E16" s="9" t="s">
        <v>17</v>
      </c>
      <c r="F16" s="9">
        <v>3250</v>
      </c>
      <c r="G16" s="11" t="s">
        <v>10</v>
      </c>
      <c r="H16" s="9">
        <v>24</v>
      </c>
      <c r="I16" s="11" t="s">
        <v>11</v>
      </c>
      <c r="J16" s="11"/>
      <c r="K16" s="9"/>
      <c r="L16" s="11"/>
      <c r="M16" s="50" t="s">
        <v>65</v>
      </c>
      <c r="N16" s="50"/>
      <c r="O16" s="50"/>
      <c r="P16" s="12">
        <f>F16*H16</f>
        <v>78000</v>
      </c>
      <c r="Q16" s="20"/>
    </row>
    <row r="17" spans="1:17" ht="15" customHeight="1" thickBot="1" x14ac:dyDescent="0.2">
      <c r="A17" s="28"/>
      <c r="B17" s="28"/>
      <c r="C17" s="70"/>
      <c r="D17" s="44" t="s">
        <v>5</v>
      </c>
      <c r="E17" s="9" t="s">
        <v>43</v>
      </c>
      <c r="F17" s="48"/>
      <c r="G17" s="11" t="s">
        <v>10</v>
      </c>
      <c r="H17" s="9">
        <v>77</v>
      </c>
      <c r="I17" s="11" t="s">
        <v>11</v>
      </c>
      <c r="J17" s="11" t="s">
        <v>10</v>
      </c>
      <c r="K17" s="9">
        <v>3</v>
      </c>
      <c r="L17" s="11" t="s">
        <v>19</v>
      </c>
      <c r="M17" s="9"/>
      <c r="N17" s="9"/>
      <c r="O17" s="9"/>
      <c r="P17" s="12">
        <f>F17*H17*K17</f>
        <v>0</v>
      </c>
      <c r="Q17" s="20"/>
    </row>
    <row r="18" spans="1:17" ht="15" customHeight="1" thickBot="1" x14ac:dyDescent="0.2">
      <c r="A18" s="28"/>
      <c r="B18" s="28"/>
      <c r="C18" s="70"/>
      <c r="D18" s="44" t="s">
        <v>6</v>
      </c>
      <c r="E18" s="9" t="s">
        <v>18</v>
      </c>
      <c r="F18" s="48"/>
      <c r="G18" s="11" t="s">
        <v>10</v>
      </c>
      <c r="H18" s="9">
        <v>3</v>
      </c>
      <c r="I18" s="11" t="s">
        <v>11</v>
      </c>
      <c r="J18" s="11" t="s">
        <v>10</v>
      </c>
      <c r="K18" s="9">
        <v>3</v>
      </c>
      <c r="L18" s="11" t="s">
        <v>19</v>
      </c>
      <c r="M18" s="9"/>
      <c r="N18" s="9"/>
      <c r="O18" s="9"/>
      <c r="P18" s="12">
        <f t="shared" ref="P18:P19" si="0">F18*H18*K18</f>
        <v>0</v>
      </c>
      <c r="Q18" s="20"/>
    </row>
    <row r="19" spans="1:17" ht="15" customHeight="1" thickBot="1" x14ac:dyDescent="0.2">
      <c r="A19" s="28"/>
      <c r="B19" s="28"/>
      <c r="C19" s="70"/>
      <c r="D19" s="44" t="s">
        <v>7</v>
      </c>
      <c r="E19" s="13" t="s">
        <v>44</v>
      </c>
      <c r="F19" s="48"/>
      <c r="G19" s="14" t="s">
        <v>10</v>
      </c>
      <c r="H19" s="13">
        <v>3</v>
      </c>
      <c r="I19" s="14" t="s">
        <v>11</v>
      </c>
      <c r="J19" s="14" t="s">
        <v>10</v>
      </c>
      <c r="K19" s="13">
        <v>3</v>
      </c>
      <c r="L19" s="14" t="s">
        <v>19</v>
      </c>
      <c r="M19" s="13"/>
      <c r="N19" s="13"/>
      <c r="O19" s="13"/>
      <c r="P19" s="15">
        <f t="shared" si="0"/>
        <v>0</v>
      </c>
      <c r="Q19" s="20"/>
    </row>
    <row r="20" spans="1:17" ht="15" customHeight="1" thickBot="1" x14ac:dyDescent="0.2">
      <c r="A20" s="28"/>
      <c r="B20" s="29" t="s">
        <v>15</v>
      </c>
      <c r="C20" s="69">
        <f>SUM(P20:P26)</f>
        <v>0</v>
      </c>
      <c r="D20" s="43" t="s">
        <v>3</v>
      </c>
      <c r="E20" s="23" t="s">
        <v>57</v>
      </c>
      <c r="F20" s="48"/>
      <c r="G20" s="24" t="s">
        <v>10</v>
      </c>
      <c r="H20" s="23">
        <v>6</v>
      </c>
      <c r="I20" s="24" t="s">
        <v>21</v>
      </c>
      <c r="J20" s="30" t="s">
        <v>42</v>
      </c>
      <c r="K20" s="23" t="s">
        <v>52</v>
      </c>
      <c r="L20" s="24"/>
      <c r="M20" s="23"/>
      <c r="N20" s="23"/>
      <c r="O20" s="23"/>
      <c r="P20" s="25">
        <f>F20*H20</f>
        <v>0</v>
      </c>
      <c r="Q20" s="20"/>
    </row>
    <row r="21" spans="1:17" ht="15" customHeight="1" thickBot="1" x14ac:dyDescent="0.2">
      <c r="A21" s="28"/>
      <c r="B21" s="28"/>
      <c r="C21" s="70"/>
      <c r="D21" s="44" t="s">
        <v>4</v>
      </c>
      <c r="E21" s="20" t="s">
        <v>57</v>
      </c>
      <c r="F21" s="48"/>
      <c r="G21" s="21" t="s">
        <v>10</v>
      </c>
      <c r="H21" s="20">
        <v>6</v>
      </c>
      <c r="I21" s="21" t="s">
        <v>21</v>
      </c>
      <c r="J21" s="31" t="s">
        <v>42</v>
      </c>
      <c r="K21" s="20" t="s">
        <v>53</v>
      </c>
      <c r="L21" s="21"/>
      <c r="M21" s="20"/>
      <c r="N21" s="20"/>
      <c r="O21" s="20"/>
      <c r="P21" s="22">
        <f t="shared" ref="P21:P23" si="1">F21*H21</f>
        <v>0</v>
      </c>
      <c r="Q21" s="20"/>
    </row>
    <row r="22" spans="1:17" ht="15" customHeight="1" thickBot="1" x14ac:dyDescent="0.2">
      <c r="A22" s="28"/>
      <c r="B22" s="28"/>
      <c r="C22" s="70"/>
      <c r="D22" s="44" t="s">
        <v>5</v>
      </c>
      <c r="E22" s="20" t="s">
        <v>58</v>
      </c>
      <c r="F22" s="48"/>
      <c r="G22" s="21" t="s">
        <v>10</v>
      </c>
      <c r="H22" s="20">
        <v>6</v>
      </c>
      <c r="I22" s="21" t="s">
        <v>21</v>
      </c>
      <c r="J22" s="31" t="s">
        <v>42</v>
      </c>
      <c r="K22" s="20" t="s">
        <v>54</v>
      </c>
      <c r="L22" s="21"/>
      <c r="M22" s="20"/>
      <c r="N22" s="20"/>
      <c r="O22" s="20"/>
      <c r="P22" s="22">
        <f t="shared" si="1"/>
        <v>0</v>
      </c>
      <c r="Q22" s="20"/>
    </row>
    <row r="23" spans="1:17" ht="15" customHeight="1" thickBot="1" x14ac:dyDescent="0.2">
      <c r="A23" s="28"/>
      <c r="B23" s="28"/>
      <c r="C23" s="70"/>
      <c r="D23" s="44" t="s">
        <v>6</v>
      </c>
      <c r="E23" s="20" t="s">
        <v>59</v>
      </c>
      <c r="F23" s="48"/>
      <c r="G23" s="21" t="s">
        <v>10</v>
      </c>
      <c r="H23" s="20">
        <v>2</v>
      </c>
      <c r="I23" s="21" t="s">
        <v>21</v>
      </c>
      <c r="J23" s="31"/>
      <c r="K23" s="20"/>
      <c r="L23" s="21"/>
      <c r="M23" s="20"/>
      <c r="N23" s="20"/>
      <c r="O23" s="20"/>
      <c r="P23" s="22">
        <f t="shared" si="1"/>
        <v>0</v>
      </c>
      <c r="Q23" s="20"/>
    </row>
    <row r="24" spans="1:17" ht="15" customHeight="1" thickBot="1" x14ac:dyDescent="0.2">
      <c r="A24" s="28"/>
      <c r="B24" s="28"/>
      <c r="C24" s="70"/>
      <c r="D24" s="44" t="s">
        <v>7</v>
      </c>
      <c r="E24" s="20" t="s">
        <v>56</v>
      </c>
      <c r="F24" s="48"/>
      <c r="G24" s="21" t="s">
        <v>10</v>
      </c>
      <c r="H24" s="20">
        <v>4</v>
      </c>
      <c r="I24" s="21" t="s">
        <v>21</v>
      </c>
      <c r="J24" s="21"/>
      <c r="K24" s="20"/>
      <c r="L24" s="21"/>
      <c r="M24" s="20"/>
      <c r="N24" s="20"/>
      <c r="O24" s="20"/>
      <c r="P24" s="22">
        <f t="shared" ref="P24:P33" si="2">F24*H24</f>
        <v>0</v>
      </c>
      <c r="Q24" s="20"/>
    </row>
    <row r="25" spans="1:17" ht="15" customHeight="1" thickBot="1" x14ac:dyDescent="0.2">
      <c r="A25" s="28"/>
      <c r="B25" s="28"/>
      <c r="C25" s="70"/>
      <c r="D25" s="44" t="s">
        <v>8</v>
      </c>
      <c r="E25" s="20" t="s">
        <v>60</v>
      </c>
      <c r="F25" s="48"/>
      <c r="G25" s="21" t="s">
        <v>10</v>
      </c>
      <c r="H25" s="20">
        <v>1</v>
      </c>
      <c r="I25" s="21" t="s">
        <v>21</v>
      </c>
      <c r="J25" s="21"/>
      <c r="K25" s="20"/>
      <c r="L25" s="21"/>
      <c r="M25" s="20"/>
      <c r="N25" s="20"/>
      <c r="O25" s="20"/>
      <c r="P25" s="22">
        <f t="shared" si="2"/>
        <v>0</v>
      </c>
      <c r="Q25" s="20"/>
    </row>
    <row r="26" spans="1:17" ht="15" customHeight="1" thickBot="1" x14ac:dyDescent="0.2">
      <c r="A26" s="32"/>
      <c r="B26" s="32"/>
      <c r="C26" s="71"/>
      <c r="D26" s="44" t="s">
        <v>9</v>
      </c>
      <c r="E26" s="26" t="s">
        <v>66</v>
      </c>
      <c r="F26" s="48"/>
      <c r="G26" s="27" t="s">
        <v>10</v>
      </c>
      <c r="H26" s="26">
        <v>1</v>
      </c>
      <c r="I26" s="27" t="s">
        <v>63</v>
      </c>
      <c r="J26" s="27"/>
      <c r="K26" s="26"/>
      <c r="L26" s="27"/>
      <c r="M26" s="26"/>
      <c r="N26" s="26"/>
      <c r="O26" s="26"/>
      <c r="P26" s="22">
        <f t="shared" si="2"/>
        <v>0</v>
      </c>
      <c r="Q26" s="20"/>
    </row>
    <row r="27" spans="1:17" ht="15" customHeight="1" thickBot="1" x14ac:dyDescent="0.2">
      <c r="A27" s="55" t="s">
        <v>23</v>
      </c>
      <c r="B27" s="56"/>
      <c r="C27" s="72">
        <f>SUM(P27:P31)</f>
        <v>0</v>
      </c>
      <c r="D27" s="43" t="s">
        <v>3</v>
      </c>
      <c r="E27" s="23" t="s">
        <v>67</v>
      </c>
      <c r="F27" s="48"/>
      <c r="G27" s="24" t="s">
        <v>10</v>
      </c>
      <c r="H27" s="23">
        <v>300</v>
      </c>
      <c r="I27" s="24" t="s">
        <v>25</v>
      </c>
      <c r="J27" s="24"/>
      <c r="K27" s="23"/>
      <c r="L27" s="24"/>
      <c r="M27" s="23"/>
      <c r="N27" s="23"/>
      <c r="O27" s="23"/>
      <c r="P27" s="25">
        <f t="shared" si="2"/>
        <v>0</v>
      </c>
      <c r="Q27" s="20"/>
    </row>
    <row r="28" spans="1:17" ht="15" customHeight="1" thickBot="1" x14ac:dyDescent="0.2">
      <c r="A28" s="34"/>
      <c r="B28" s="35"/>
      <c r="C28" s="73"/>
      <c r="D28" s="44" t="s">
        <v>4</v>
      </c>
      <c r="E28" s="20" t="s">
        <v>68</v>
      </c>
      <c r="F28" s="48"/>
      <c r="G28" s="21" t="s">
        <v>10</v>
      </c>
      <c r="H28" s="20">
        <v>200</v>
      </c>
      <c r="I28" s="21" t="s">
        <v>25</v>
      </c>
      <c r="J28" s="21"/>
      <c r="K28" s="20"/>
      <c r="L28" s="21"/>
      <c r="M28" s="20"/>
      <c r="N28" s="20"/>
      <c r="O28" s="20"/>
      <c r="P28" s="22">
        <f t="shared" si="2"/>
        <v>0</v>
      </c>
      <c r="Q28" s="20"/>
    </row>
    <row r="29" spans="1:17" ht="15" customHeight="1" thickBot="1" x14ac:dyDescent="0.2">
      <c r="A29" s="59"/>
      <c r="B29" s="60"/>
      <c r="C29" s="70"/>
      <c r="D29" s="44" t="s">
        <v>5</v>
      </c>
      <c r="E29" s="20" t="s">
        <v>69</v>
      </c>
      <c r="F29" s="48"/>
      <c r="G29" s="21" t="s">
        <v>10</v>
      </c>
      <c r="H29" s="20">
        <v>500</v>
      </c>
      <c r="I29" s="21" t="s">
        <v>25</v>
      </c>
      <c r="J29" s="21"/>
      <c r="K29" s="20"/>
      <c r="L29" s="21"/>
      <c r="M29" s="20"/>
      <c r="N29" s="20"/>
      <c r="O29" s="20"/>
      <c r="P29" s="22">
        <f t="shared" si="2"/>
        <v>0</v>
      </c>
      <c r="Q29" s="20"/>
    </row>
    <row r="30" spans="1:17" ht="15" customHeight="1" thickBot="1" x14ac:dyDescent="0.2">
      <c r="A30" s="59"/>
      <c r="B30" s="60"/>
      <c r="C30" s="70"/>
      <c r="D30" s="44" t="s">
        <v>6</v>
      </c>
      <c r="E30" s="20" t="s">
        <v>24</v>
      </c>
      <c r="F30" s="48"/>
      <c r="G30" s="21" t="s">
        <v>10</v>
      </c>
      <c r="H30" s="20">
        <v>1</v>
      </c>
      <c r="I30" s="21" t="s">
        <v>63</v>
      </c>
      <c r="J30" s="21"/>
      <c r="K30" s="20"/>
      <c r="L30" s="21"/>
      <c r="M30" s="20"/>
      <c r="N30" s="20"/>
      <c r="O30" s="20"/>
      <c r="P30" s="22">
        <f t="shared" si="2"/>
        <v>0</v>
      </c>
      <c r="Q30" s="20"/>
    </row>
    <row r="31" spans="1:17" ht="15" customHeight="1" thickBot="1" x14ac:dyDescent="0.2">
      <c r="A31" s="61"/>
      <c r="B31" s="62"/>
      <c r="C31" s="71"/>
      <c r="D31" s="46" t="s">
        <v>7</v>
      </c>
      <c r="E31" s="26" t="s">
        <v>26</v>
      </c>
      <c r="F31" s="48"/>
      <c r="G31" s="27" t="s">
        <v>10</v>
      </c>
      <c r="H31" s="26">
        <v>300</v>
      </c>
      <c r="I31" s="27" t="s">
        <v>64</v>
      </c>
      <c r="J31" s="27"/>
      <c r="K31" s="26"/>
      <c r="L31" s="27"/>
      <c r="M31" s="26"/>
      <c r="N31" s="26"/>
      <c r="O31" s="26"/>
      <c r="P31" s="22">
        <f t="shared" si="2"/>
        <v>0</v>
      </c>
      <c r="Q31" s="20"/>
    </row>
    <row r="32" spans="1:17" ht="15" customHeight="1" thickBot="1" x14ac:dyDescent="0.2">
      <c r="A32" s="55" t="s">
        <v>27</v>
      </c>
      <c r="B32" s="56"/>
      <c r="C32" s="72">
        <f>SUM(P32:P37)</f>
        <v>600000</v>
      </c>
      <c r="D32" s="43" t="s">
        <v>3</v>
      </c>
      <c r="E32" s="23" t="s">
        <v>28</v>
      </c>
      <c r="F32" s="48"/>
      <c r="G32" s="24" t="s">
        <v>10</v>
      </c>
      <c r="H32" s="23">
        <v>300</v>
      </c>
      <c r="I32" s="24" t="s">
        <v>11</v>
      </c>
      <c r="J32" s="24"/>
      <c r="K32" s="23"/>
      <c r="L32" s="24"/>
      <c r="M32" s="23"/>
      <c r="N32" s="23"/>
      <c r="O32" s="23"/>
      <c r="P32" s="25">
        <f t="shared" si="2"/>
        <v>0</v>
      </c>
      <c r="Q32" s="20"/>
    </row>
    <row r="33" spans="1:18" ht="15" customHeight="1" x14ac:dyDescent="0.15">
      <c r="A33" s="36"/>
      <c r="B33" s="22"/>
      <c r="C33" s="70"/>
      <c r="D33" s="44" t="s">
        <v>4</v>
      </c>
      <c r="E33" s="20" t="s">
        <v>29</v>
      </c>
      <c r="F33" s="20">
        <v>200000</v>
      </c>
      <c r="G33" s="21" t="s">
        <v>10</v>
      </c>
      <c r="H33" s="20">
        <v>1</v>
      </c>
      <c r="I33" s="21" t="s">
        <v>63</v>
      </c>
      <c r="J33" s="21"/>
      <c r="K33" s="20"/>
      <c r="L33" s="21"/>
      <c r="M33" s="50" t="s">
        <v>70</v>
      </c>
      <c r="N33" s="50"/>
      <c r="O33" s="50"/>
      <c r="P33" s="22">
        <f t="shared" si="2"/>
        <v>200000</v>
      </c>
      <c r="Q33" s="20"/>
    </row>
    <row r="34" spans="1:18" ht="15" customHeight="1" x14ac:dyDescent="0.15">
      <c r="A34" s="36"/>
      <c r="B34" s="22"/>
      <c r="C34" s="70"/>
      <c r="D34" s="44" t="s">
        <v>5</v>
      </c>
      <c r="E34" s="20" t="s">
        <v>30</v>
      </c>
      <c r="F34" s="20">
        <v>200000</v>
      </c>
      <c r="G34" s="21" t="s">
        <v>10</v>
      </c>
      <c r="H34" s="20">
        <v>1</v>
      </c>
      <c r="I34" s="21" t="s">
        <v>63</v>
      </c>
      <c r="J34" s="21"/>
      <c r="K34" s="20"/>
      <c r="L34" s="21"/>
      <c r="M34" s="50" t="s">
        <v>70</v>
      </c>
      <c r="N34" s="50"/>
      <c r="O34" s="50"/>
      <c r="P34" s="22">
        <f t="shared" ref="P34:P39" si="3">F34*H34</f>
        <v>200000</v>
      </c>
      <c r="Q34" s="20"/>
    </row>
    <row r="35" spans="1:18" ht="15" customHeight="1" thickBot="1" x14ac:dyDescent="0.2">
      <c r="A35" s="36"/>
      <c r="B35" s="22"/>
      <c r="C35" s="70"/>
      <c r="D35" s="44" t="s">
        <v>6</v>
      </c>
      <c r="E35" s="20" t="s">
        <v>31</v>
      </c>
      <c r="F35" s="20">
        <v>200000</v>
      </c>
      <c r="G35" s="21" t="s">
        <v>10</v>
      </c>
      <c r="H35" s="20">
        <v>1</v>
      </c>
      <c r="I35" s="21" t="s">
        <v>63</v>
      </c>
      <c r="J35" s="21"/>
      <c r="K35" s="20"/>
      <c r="L35" s="21"/>
      <c r="M35" s="50" t="s">
        <v>70</v>
      </c>
      <c r="N35" s="50"/>
      <c r="O35" s="50"/>
      <c r="P35" s="22">
        <f t="shared" si="3"/>
        <v>200000</v>
      </c>
      <c r="Q35" s="20"/>
    </row>
    <row r="36" spans="1:18" ht="15" customHeight="1" thickBot="1" x14ac:dyDescent="0.2">
      <c r="A36" s="36"/>
      <c r="B36" s="22"/>
      <c r="C36" s="70"/>
      <c r="D36" s="44" t="s">
        <v>7</v>
      </c>
      <c r="E36" s="20" t="s">
        <v>32</v>
      </c>
      <c r="F36" s="48"/>
      <c r="G36" s="21" t="s">
        <v>10</v>
      </c>
      <c r="H36" s="20">
        <v>1</v>
      </c>
      <c r="I36" s="21" t="s">
        <v>63</v>
      </c>
      <c r="J36" s="21"/>
      <c r="K36" s="20"/>
      <c r="L36" s="21"/>
      <c r="M36" s="20"/>
      <c r="N36" s="20"/>
      <c r="O36" s="20"/>
      <c r="P36" s="22">
        <f t="shared" si="3"/>
        <v>0</v>
      </c>
      <c r="Q36" s="20"/>
    </row>
    <row r="37" spans="1:18" ht="15" customHeight="1" thickBot="1" x14ac:dyDescent="0.2">
      <c r="A37" s="37"/>
      <c r="B37" s="33"/>
      <c r="C37" s="71"/>
      <c r="D37" s="44" t="s">
        <v>8</v>
      </c>
      <c r="E37" s="26" t="s">
        <v>55</v>
      </c>
      <c r="F37" s="48"/>
      <c r="G37" s="27" t="s">
        <v>10</v>
      </c>
      <c r="H37" s="26">
        <v>300</v>
      </c>
      <c r="I37" s="27" t="s">
        <v>11</v>
      </c>
      <c r="J37" s="27"/>
      <c r="K37" s="26"/>
      <c r="L37" s="27"/>
      <c r="M37" s="26"/>
      <c r="N37" s="26"/>
      <c r="O37" s="26"/>
      <c r="P37" s="33">
        <f>F37*H37</f>
        <v>0</v>
      </c>
      <c r="Q37" s="20"/>
      <c r="R37" s="19"/>
    </row>
    <row r="38" spans="1:18" ht="15" customHeight="1" x14ac:dyDescent="0.15">
      <c r="A38" s="55" t="s">
        <v>33</v>
      </c>
      <c r="B38" s="56"/>
      <c r="C38" s="72">
        <f>SUM(P38:P39)</f>
        <v>200000</v>
      </c>
      <c r="D38" s="43" t="s">
        <v>3</v>
      </c>
      <c r="E38" s="23" t="s">
        <v>34</v>
      </c>
      <c r="F38" s="23">
        <v>100000</v>
      </c>
      <c r="G38" s="24" t="s">
        <v>10</v>
      </c>
      <c r="H38" s="23">
        <v>1</v>
      </c>
      <c r="I38" s="24" t="s">
        <v>63</v>
      </c>
      <c r="J38" s="24"/>
      <c r="K38" s="23"/>
      <c r="L38" s="24"/>
      <c r="M38" s="50" t="s">
        <v>70</v>
      </c>
      <c r="N38" s="50"/>
      <c r="O38" s="50"/>
      <c r="P38" s="22">
        <f t="shared" si="3"/>
        <v>100000</v>
      </c>
      <c r="Q38" s="20"/>
    </row>
    <row r="39" spans="1:18" ht="15" customHeight="1" thickBot="1" x14ac:dyDescent="0.2">
      <c r="A39" s="37"/>
      <c r="B39" s="33"/>
      <c r="C39" s="71"/>
      <c r="D39" s="46" t="s">
        <v>4</v>
      </c>
      <c r="E39" s="26" t="s">
        <v>35</v>
      </c>
      <c r="F39" s="20">
        <v>100000</v>
      </c>
      <c r="G39" s="27" t="s">
        <v>10</v>
      </c>
      <c r="H39" s="26">
        <v>1</v>
      </c>
      <c r="I39" s="27" t="s">
        <v>63</v>
      </c>
      <c r="J39" s="27"/>
      <c r="K39" s="26"/>
      <c r="L39" s="27"/>
      <c r="M39" s="50" t="s">
        <v>70</v>
      </c>
      <c r="N39" s="50"/>
      <c r="O39" s="50"/>
      <c r="P39" s="33">
        <f t="shared" si="3"/>
        <v>100000</v>
      </c>
      <c r="Q39" s="20"/>
    </row>
    <row r="40" spans="1:18" ht="15" customHeight="1" thickBot="1" x14ac:dyDescent="0.2">
      <c r="A40" s="55" t="s">
        <v>36</v>
      </c>
      <c r="B40" s="56"/>
      <c r="C40" s="72">
        <f>SUM(P40:P43)</f>
        <v>0</v>
      </c>
      <c r="D40" s="44" t="s">
        <v>3</v>
      </c>
      <c r="E40" s="23" t="s">
        <v>37</v>
      </c>
      <c r="F40" s="48"/>
      <c r="G40" s="24" t="s">
        <v>10</v>
      </c>
      <c r="H40" s="23">
        <v>1</v>
      </c>
      <c r="I40" s="24" t="s">
        <v>63</v>
      </c>
      <c r="J40" s="24"/>
      <c r="K40" s="23"/>
      <c r="L40" s="24"/>
      <c r="M40" s="23"/>
      <c r="N40" s="23"/>
      <c r="O40" s="23"/>
      <c r="P40" s="22">
        <f t="shared" ref="P40" si="4">F40*H40</f>
        <v>0</v>
      </c>
      <c r="Q40" s="20"/>
    </row>
    <row r="41" spans="1:18" ht="15" customHeight="1" thickBot="1" x14ac:dyDescent="0.2">
      <c r="A41" s="36"/>
      <c r="B41" s="20"/>
      <c r="C41" s="70"/>
      <c r="D41" s="44" t="s">
        <v>4</v>
      </c>
      <c r="E41" s="20" t="s">
        <v>38</v>
      </c>
      <c r="F41" s="48"/>
      <c r="G41" s="21" t="s">
        <v>10</v>
      </c>
      <c r="H41" s="20">
        <v>1</v>
      </c>
      <c r="I41" s="21" t="s">
        <v>63</v>
      </c>
      <c r="J41" s="21"/>
      <c r="K41" s="20"/>
      <c r="L41" s="21"/>
      <c r="M41" s="20"/>
      <c r="N41" s="20"/>
      <c r="O41" s="20"/>
      <c r="P41" s="22">
        <f t="shared" ref="P41" si="5">F41*H41</f>
        <v>0</v>
      </c>
      <c r="Q41" s="20"/>
    </row>
    <row r="42" spans="1:18" ht="15" customHeight="1" thickBot="1" x14ac:dyDescent="0.2">
      <c r="A42" s="36"/>
      <c r="B42" s="20"/>
      <c r="C42" s="70"/>
      <c r="D42" s="44" t="s">
        <v>5</v>
      </c>
      <c r="E42" s="20" t="s">
        <v>39</v>
      </c>
      <c r="F42" s="48"/>
      <c r="G42" s="21" t="s">
        <v>10</v>
      </c>
      <c r="H42" s="20">
        <v>2</v>
      </c>
      <c r="I42" s="21" t="s">
        <v>63</v>
      </c>
      <c r="J42" s="21"/>
      <c r="K42" s="20"/>
      <c r="L42" s="21"/>
      <c r="M42" s="20"/>
      <c r="N42" s="20"/>
      <c r="O42" s="20"/>
      <c r="P42" s="22">
        <f t="shared" ref="P42:P43" si="6">F42*H42</f>
        <v>0</v>
      </c>
      <c r="Q42" s="20"/>
    </row>
    <row r="43" spans="1:18" ht="15" customHeight="1" thickBot="1" x14ac:dyDescent="0.2">
      <c r="A43" s="37"/>
      <c r="B43" s="26"/>
      <c r="C43" s="71"/>
      <c r="D43" s="46" t="s">
        <v>6</v>
      </c>
      <c r="E43" s="26" t="s">
        <v>40</v>
      </c>
      <c r="F43" s="48"/>
      <c r="G43" s="21" t="s">
        <v>10</v>
      </c>
      <c r="H43" s="20">
        <v>3</v>
      </c>
      <c r="I43" s="21" t="s">
        <v>63</v>
      </c>
      <c r="J43" s="21"/>
      <c r="K43" s="20"/>
      <c r="L43" s="21"/>
      <c r="M43" s="26"/>
      <c r="N43" s="26"/>
      <c r="O43" s="26"/>
      <c r="P43" s="22">
        <f t="shared" si="6"/>
        <v>0</v>
      </c>
      <c r="Q43" s="20"/>
    </row>
    <row r="44" spans="1:18" ht="15" customHeight="1" x14ac:dyDescent="0.15">
      <c r="A44" s="57" t="s">
        <v>41</v>
      </c>
      <c r="B44" s="58"/>
      <c r="C44" s="72">
        <f>SUM(P44:P47)</f>
        <v>20800</v>
      </c>
      <c r="D44" s="44" t="s">
        <v>3</v>
      </c>
      <c r="E44" s="38" t="s">
        <v>61</v>
      </c>
      <c r="F44" s="38">
        <v>260</v>
      </c>
      <c r="G44" s="39" t="s">
        <v>10</v>
      </c>
      <c r="H44" s="38">
        <v>80</v>
      </c>
      <c r="I44" s="39" t="s">
        <v>11</v>
      </c>
      <c r="J44" s="39"/>
      <c r="K44" s="38"/>
      <c r="L44" s="39"/>
      <c r="M44" s="50" t="s">
        <v>65</v>
      </c>
      <c r="N44" s="50"/>
      <c r="O44" s="50"/>
      <c r="P44" s="40">
        <f>F44*H44</f>
        <v>20800</v>
      </c>
      <c r="Q44" s="20"/>
    </row>
    <row r="45" spans="1:18" ht="15" customHeight="1" x14ac:dyDescent="0.15">
      <c r="A45" s="18"/>
      <c r="B45" s="17"/>
      <c r="C45" s="68">
        <f>C6+C14+C27+C32+C38+C40+C44</f>
        <v>1392600</v>
      </c>
      <c r="D45" s="47"/>
      <c r="E45" s="4"/>
      <c r="F45" s="4"/>
      <c r="G45" s="41"/>
      <c r="H45" s="4"/>
      <c r="I45" s="41"/>
      <c r="J45" s="41"/>
      <c r="K45" s="4"/>
      <c r="L45" s="41"/>
      <c r="M45" s="4"/>
      <c r="N45" s="4"/>
      <c r="O45" s="4"/>
      <c r="P45" s="17"/>
      <c r="Q45" s="20"/>
    </row>
    <row r="46" spans="1:18" ht="15" customHeight="1" x14ac:dyDescent="0.15">
      <c r="Q46" s="20"/>
    </row>
    <row r="47" spans="1:18" ht="15" customHeight="1" x14ac:dyDescent="0.15"/>
  </sheetData>
  <mergeCells count="29">
    <mergeCell ref="A5:B5"/>
    <mergeCell ref="D5:P5"/>
    <mergeCell ref="A6:B6"/>
    <mergeCell ref="D6:P6"/>
    <mergeCell ref="B2:O2"/>
    <mergeCell ref="A32:B32"/>
    <mergeCell ref="A38:B38"/>
    <mergeCell ref="A40:B40"/>
    <mergeCell ref="A44:B44"/>
    <mergeCell ref="A14:B14"/>
    <mergeCell ref="A27:B27"/>
    <mergeCell ref="A29:B29"/>
    <mergeCell ref="A30:B30"/>
    <mergeCell ref="A31:B31"/>
    <mergeCell ref="M38:O38"/>
    <mergeCell ref="M39:O39"/>
    <mergeCell ref="M44:O44"/>
    <mergeCell ref="I3:J3"/>
    <mergeCell ref="K3:P3"/>
    <mergeCell ref="M16:O16"/>
    <mergeCell ref="M15:O15"/>
    <mergeCell ref="M33:O33"/>
    <mergeCell ref="M34:O34"/>
    <mergeCell ref="M35:O35"/>
    <mergeCell ref="M8:O8"/>
    <mergeCell ref="M9:O9"/>
    <mergeCell ref="M10:O10"/>
    <mergeCell ref="M11:O11"/>
    <mergeCell ref="M12:O12"/>
  </mergeCells>
  <phoneticPr fontId="1"/>
  <pageMargins left="0.61" right="0.48" top="0.86" bottom="0.2" header="1.04" footer="0.3"/>
  <pageSetup paperSize="9"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見積積算書</vt:lpstr>
      <vt:lpstr>見積積算書!Print_Area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ktk20210202</dc:creator>
  <cp:lastModifiedBy>kenta</cp:lastModifiedBy>
  <cp:lastPrinted>2022-03-28T04:43:30Z</cp:lastPrinted>
  <dcterms:created xsi:type="dcterms:W3CDTF">2021-06-11T06:30:25Z</dcterms:created>
  <dcterms:modified xsi:type="dcterms:W3CDTF">2022-03-28T04:44:01Z</dcterms:modified>
</cp:coreProperties>
</file>